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0CCEB265-05E8-4607-8DB8-362947D6E5CD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EAI_FF!$B$2:$H$42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<sst xmlns="http://schemas.openxmlformats.org/spreadsheetml/2006/main" count="35" uniqueCount="31">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</sst>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32</xdr:row>
      <xdr:rowOff>142875</xdr:rowOff>
    </xdr:from>
    <xdr:to>
      <xdr:col>6</xdr:col>
      <xdr:colOff>542925</xdr:colOff>
      <xdr:row>36</xdr:row>
      <xdr:rowOff>127785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50FEA3-13FF-44C5-B0F5-EF650B95A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5705475"/>
          <a:ext cx="7591425" cy="59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I45" sqref="A1:I45"/>
    </sheetView>
  </sheetViews>
  <sheetFormatPr baseColWidth="10" defaultColWidth="11.42578125" defaultRowHeight="12" x14ac:dyDescent="0.2"/>
  <cols>
    <col min="1" max="1" width="3.42578125" style="1" customWidth="1"/>
    <col min="2" max="2" width="77.85546875" style="1" customWidth="1"/>
    <col min="3" max="3" width="16" style="1" customWidth="1"/>
    <col min="4" max="4" width="13.42578125" style="1" customWidth="1"/>
    <col min="5" max="7" width="13.42578125" style="1" bestFit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97600334</v>
      </c>
      <c r="D8" s="18">
        <f>SUM(D9:D16)</f>
        <v>10015579.9</v>
      </c>
      <c r="E8" s="21">
        <f t="shared" ref="E8:E16" si="0">C8+D8</f>
        <v>107615913.90000001</v>
      </c>
      <c r="F8" s="18">
        <f>SUM(F9:F16)</f>
        <v>100345544.22499998</v>
      </c>
      <c r="G8" s="21">
        <f>SUM(G9:G16)</f>
        <v>109045122.88</v>
      </c>
      <c r="H8" s="5">
        <f t="shared" ref="H8:H16" si="1">G8-C8</f>
        <v>11444788.879999995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97600334</v>
      </c>
      <c r="D16" s="19">
        <v>10015579.9</v>
      </c>
      <c r="E16" s="23">
        <f t="shared" si="0"/>
        <v>107615913.90000001</v>
      </c>
      <c r="F16" s="19">
        <v>100345544.22499998</v>
      </c>
      <c r="G16" s="22">
        <v>109045122.88</v>
      </c>
      <c r="H16" s="7">
        <f t="shared" si="1"/>
        <v>11444788.879999995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21529476.860000003</v>
      </c>
      <c r="D18" s="18">
        <f>SUM(D19:D22)</f>
        <v>10015579.9</v>
      </c>
      <c r="E18" s="21">
        <f>C18+D18</f>
        <v>31545056.760000005</v>
      </c>
      <c r="F18" s="18">
        <f>SUM(F19:F22)</f>
        <v>21455741.830000002</v>
      </c>
      <c r="G18" s="21">
        <f>SUM(G19:G22)</f>
        <v>21455741.830000002</v>
      </c>
      <c r="H18" s="5">
        <f>G18-C18</f>
        <v>-73735.030000001192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989046.91</v>
      </c>
      <c r="D20" s="19">
        <v>0</v>
      </c>
      <c r="E20" s="23">
        <f>C20+D20</f>
        <v>989046.91</v>
      </c>
      <c r="F20" s="19">
        <v>989046.91</v>
      </c>
      <c r="G20" s="22">
        <v>989046.91</v>
      </c>
      <c r="H20" s="7">
        <f>G20-C20</f>
        <v>0</v>
      </c>
    </row>
    <row r="21" spans="2:8" x14ac:dyDescent="0.2">
      <c r="B21" s="6" t="s">
        <v>20</v>
      </c>
      <c r="C21" s="22">
        <v>18074476.920000002</v>
      </c>
      <c r="D21" s="19">
        <v>0</v>
      </c>
      <c r="E21" s="23">
        <f>C21+D21</f>
        <v>18074476.920000002</v>
      </c>
      <c r="F21" s="19">
        <v>18074476.920000002</v>
      </c>
      <c r="G21" s="22">
        <v>18074476.920000002</v>
      </c>
      <c r="H21" s="7">
        <f>G21-C21</f>
        <v>0</v>
      </c>
    </row>
    <row r="22" spans="2:8" x14ac:dyDescent="0.2">
      <c r="B22" s="6" t="s">
        <v>22</v>
      </c>
      <c r="C22" s="22">
        <v>2465953.0299999998</v>
      </c>
      <c r="D22" s="19">
        <v>10015579.9</v>
      </c>
      <c r="E22" s="23">
        <f>C22+D22</f>
        <v>12481532.93</v>
      </c>
      <c r="F22" s="19">
        <v>2392218</v>
      </c>
      <c r="G22" s="22">
        <v>2392218</v>
      </c>
      <c r="H22" s="7">
        <f>G22-C22</f>
        <v>-73735.029999999795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119129810.86</v>
      </c>
      <c r="D26" s="26">
        <f>SUM(D24,D18,D8)</f>
        <v>20031159.800000001</v>
      </c>
      <c r="E26" s="15">
        <f>SUM(D26,C26)</f>
        <v>139160970.66</v>
      </c>
      <c r="F26" s="26">
        <f>SUM(F24,F18,F8)</f>
        <v>121801286.05499998</v>
      </c>
      <c r="G26" s="15">
        <f>SUM(G24,G18,G8)</f>
        <v>130500864.70999999</v>
      </c>
      <c r="H26" s="28">
        <f>SUM(G26-C26)</f>
        <v>11371053.849999994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2025-01-20T19:06:13Z</cp:lastPrinted>
  <dcterms:created xsi:type="dcterms:W3CDTF">2019-12-05T18:23:32Z</dcterms:created>
  <dcterms:modified xsi:type="dcterms:W3CDTF">2025-01-29T19:45:14Z</dcterms:modified>
</cp:coreProperties>
</file>